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uklik-my.sharepoint.com/personal/erik_dubbelklik_nu/Documents/Dubbelklik/Dienstverlening &amp; Producten/Vernieuwing profielmodules/Wereldreis/Basiskennis/Definitief/"/>
    </mc:Choice>
  </mc:AlternateContent>
  <xr:revisionPtr revIDLastSave="68" documentId="8_{F26E73CC-8989-4F8D-B0FA-D22D184DF59B}" xr6:coauthVersionLast="45" xr6:coauthVersionMax="45" xr10:uidLastSave="{1F37EB4C-13D7-4C00-8FDA-40298C712D0C}"/>
  <bookViews>
    <workbookView xWindow="2730" yWindow="2670" windowWidth="22650" windowHeight="13530" tabRatio="676" xr2:uid="{8EA2A591-5CD5-9644-A7B1-049E9211AEF2}"/>
  </bookViews>
  <sheets>
    <sheet name="Kosten Safari" sheetId="1" r:id="rId1"/>
    <sheet name="Dagprogramma" sheetId="4" r:id="rId2"/>
    <sheet name="Vervoer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" l="1"/>
  <c r="H34" i="1" l="1"/>
  <c r="H11" i="1" l="1"/>
  <c r="H13" i="1"/>
  <c r="F14" i="1"/>
  <c r="H14" i="1"/>
  <c r="F15" i="1"/>
  <c r="H15" i="1" s="1"/>
  <c r="F16" i="1"/>
  <c r="H16" i="1"/>
  <c r="G23" i="1"/>
  <c r="G31" i="1"/>
  <c r="H31" i="1" s="1"/>
  <c r="G5" i="2"/>
  <c r="G15" i="2" s="1"/>
  <c r="G6" i="2"/>
  <c r="G7" i="2"/>
  <c r="G8" i="2"/>
  <c r="G9" i="2"/>
  <c r="G10" i="2"/>
  <c r="G11" i="2"/>
  <c r="G12" i="2"/>
  <c r="G13" i="2"/>
  <c r="G14" i="2"/>
  <c r="G24" i="1" l="1"/>
  <c r="H24" i="1" s="1"/>
  <c r="H32" i="1" s="1"/>
  <c r="H33" i="1" s="1"/>
  <c r="E14" i="2" l="1"/>
  <c r="E13" i="2"/>
  <c r="E12" i="2"/>
  <c r="E11" i="2"/>
  <c r="E10" i="2"/>
  <c r="E9" i="2"/>
  <c r="E8" i="2"/>
  <c r="E7" i="2"/>
  <c r="E6" i="2"/>
  <c r="E5" i="2"/>
</calcChain>
</file>

<file path=xl/sharedStrings.xml><?xml version="1.0" encoding="utf-8"?>
<sst xmlns="http://schemas.openxmlformats.org/spreadsheetml/2006/main" count="169" uniqueCount="123">
  <si>
    <t>Kostensoort</t>
  </si>
  <si>
    <t>Totaal</t>
  </si>
  <si>
    <t>Visum</t>
  </si>
  <si>
    <t>Vliegticket</t>
  </si>
  <si>
    <t>Vervoer</t>
  </si>
  <si>
    <t>Eten en drinken</t>
  </si>
  <si>
    <t>Accommodaties</t>
  </si>
  <si>
    <t>Excursies</t>
  </si>
  <si>
    <t>Bedrijfskosten</t>
  </si>
  <si>
    <t>Verzekeringen</t>
  </si>
  <si>
    <t>Dag</t>
  </si>
  <si>
    <t>Activiteit</t>
  </si>
  <si>
    <t>Tijdstip</t>
  </si>
  <si>
    <t>15:00-07:45</t>
  </si>
  <si>
    <t>vliegreis</t>
  </si>
  <si>
    <t>Amsterdam-Serengeti</t>
  </si>
  <si>
    <t>07:45-09:00</t>
  </si>
  <si>
    <t>ontbijt</t>
  </si>
  <si>
    <t>Op vliegveld</t>
  </si>
  <si>
    <t>excursie</t>
  </si>
  <si>
    <t>Bezoek Nationaal Park</t>
  </si>
  <si>
    <t>17:00-17:35</t>
  </si>
  <si>
    <t>09:00-09:35</t>
  </si>
  <si>
    <t>vervoer</t>
  </si>
  <si>
    <t>09:35-17:00</t>
  </si>
  <si>
    <t>17:00-17:15</t>
  </si>
  <si>
    <t>naar accommodatie</t>
  </si>
  <si>
    <t>hotel</t>
  </si>
  <si>
    <t>17:15-09:00</t>
  </si>
  <si>
    <t>Zawadi Serengeti Camp</t>
  </si>
  <si>
    <t>opmerking</t>
  </si>
  <si>
    <t>incl. diner en ontbijt</t>
  </si>
  <si>
    <t>incl. lunch</t>
  </si>
  <si>
    <t>09:35-16:30</t>
  </si>
  <si>
    <t>Serona Wildlife Lodge</t>
  </si>
  <si>
    <t>16:30-18:05</t>
  </si>
  <si>
    <t>naar excursie</t>
  </si>
  <si>
    <t>18:05-09:00</t>
  </si>
  <si>
    <t>Lake Ndutu Luxury Hotel</t>
  </si>
  <si>
    <t>09:00-10:30</t>
  </si>
  <si>
    <t>10:30-17:00</t>
  </si>
  <si>
    <t xml:space="preserve">Olduvaikloof </t>
  </si>
  <si>
    <t>safari</t>
  </si>
  <si>
    <t>incl. lunch bij lokale bevolking</t>
  </si>
  <si>
    <t>17:00-18:00</t>
  </si>
  <si>
    <t>18:00-09:00</t>
  </si>
  <si>
    <t>Serena Lodge Ngorongoro</t>
  </si>
  <si>
    <t>09:00-09:45</t>
  </si>
  <si>
    <t>09:45-15:00</t>
  </si>
  <si>
    <t>Wild Camp Ubuntu</t>
  </si>
  <si>
    <t>picknick op locatie</t>
  </si>
  <si>
    <t>15:00-16:00</t>
  </si>
  <si>
    <t>16:00-08:00</t>
  </si>
  <si>
    <t>Camp (south) Maswa</t>
  </si>
  <si>
    <t>incl. diner en ontbijt (vroeg)</t>
  </si>
  <si>
    <t>08:00-09:30</t>
  </si>
  <si>
    <t>Offroad trip</t>
  </si>
  <si>
    <t>Game Reserve Pioneer</t>
  </si>
  <si>
    <t>Bezoek park/plas/dierenopvang</t>
  </si>
  <si>
    <t>09:30-15:00</t>
  </si>
  <si>
    <t>15:00-17:00</t>
  </si>
  <si>
    <t>Camp by Elwana Ole</t>
  </si>
  <si>
    <t>17:00-13::00</t>
  </si>
  <si>
    <t>incl. diner, ontbijt en lunch</t>
  </si>
  <si>
    <t>13:00-13:35</t>
  </si>
  <si>
    <t>13:35-17:00</t>
  </si>
  <si>
    <t>Serai Moru Kopjes Lemala</t>
  </si>
  <si>
    <t>Bezoek aan rivier (drinkplaats)</t>
  </si>
  <si>
    <t>17:35-09:00</t>
  </si>
  <si>
    <t>Ewanjan Camp Serengeti</t>
  </si>
  <si>
    <t>museum</t>
  </si>
  <si>
    <t>09:45-16:00</t>
  </si>
  <si>
    <t>Serena Safari Kirawira</t>
  </si>
  <si>
    <t>16:00-16:50</t>
  </si>
  <si>
    <t>16:50-14:00</t>
  </si>
  <si>
    <t>Serena Comp</t>
  </si>
  <si>
    <t>14:00-14:35</t>
  </si>
  <si>
    <t>naar Serengeti Airport</t>
  </si>
  <si>
    <t>inchekken</t>
  </si>
  <si>
    <t>Serengeti Airport</t>
  </si>
  <si>
    <t>Serengeti-Amsterdam</t>
  </si>
  <si>
    <t>08:45-09:30</t>
  </si>
  <si>
    <t>Schiphol</t>
  </si>
  <si>
    <t>gezamenlijke afsluiting</t>
  </si>
  <si>
    <t>14:35-15:30</t>
  </si>
  <si>
    <t>15:30-08:15</t>
  </si>
  <si>
    <t>incl. inchecken en diner</t>
  </si>
  <si>
    <t>incl. uitchecken en diner</t>
  </si>
  <si>
    <t>Locatie</t>
  </si>
  <si>
    <t>Aantal km</t>
  </si>
  <si>
    <t>Aantal liters</t>
  </si>
  <si>
    <t>Benzineverbruik per dag</t>
  </si>
  <si>
    <t>Totaal per auto</t>
  </si>
  <si>
    <t>Benzineprijs</t>
  </si>
  <si>
    <t>Totaal prijs</t>
  </si>
  <si>
    <t>Prijs per deelnemer</t>
  </si>
  <si>
    <t xml:space="preserve"> </t>
  </si>
  <si>
    <t>Kosten Reis</t>
  </si>
  <si>
    <t>Aantal
personen</t>
  </si>
  <si>
    <t>Aantal
keer</t>
  </si>
  <si>
    <t>Totaal
aantal</t>
  </si>
  <si>
    <t>prijs per
stuk</t>
  </si>
  <si>
    <t>Totale benzinekoster per auto</t>
  </si>
  <si>
    <t>Dagprogramma</t>
  </si>
  <si>
    <t xml:space="preserve">Winstopslag </t>
  </si>
  <si>
    <t>Kostprijs reis</t>
  </si>
  <si>
    <t>Totale kosten vervoer</t>
  </si>
  <si>
    <t>TOTAAL PER REIS</t>
  </si>
  <si>
    <t>Naam leerling</t>
  </si>
  <si>
    <t>Klas</t>
  </si>
  <si>
    <t>Datum</t>
  </si>
  <si>
    <t>- Huur auto</t>
  </si>
  <si>
    <t>- Chauffeur</t>
  </si>
  <si>
    <t>- Accommodatie</t>
  </si>
  <si>
    <t>- Eten en drinken</t>
  </si>
  <si>
    <t>- Benzinekosten</t>
  </si>
  <si>
    <t>- Administratiekosten</t>
  </si>
  <si>
    <t>- Kosten telefonie</t>
  </si>
  <si>
    <t>- Loonkosten</t>
  </si>
  <si>
    <t>- Promotiekosten</t>
  </si>
  <si>
    <t>- Overige (energie, post, e.d.)</t>
  </si>
  <si>
    <t>Totale bedrijfskosten per reis</t>
  </si>
  <si>
    <t>Voorbeelduitwerking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</si>
</sst>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_(&quot;€&quot;\ * #,##0.00_);_(&quot;€&quot;\ * \(#,##0.00\);_(&quot;€&quot;\ * &quot;-&quot;??_);_(@_)"/>
    <numFmt numFmtId="165" formatCode="0.0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5"/>
      <color rgb="FFE26B0A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E26B0A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FFFF"/>
      <name val="Calibri"/>
      <family val="2"/>
      <scheme val="minor"/>
    </font>
    <font>
      <b/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DD4B4"/>
        <bgColor indexed="64"/>
      </patternFill>
    </fill>
    <fill>
      <patternFill patternType="solid">
        <fgColor rgb="FFF6E4D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59996337778862885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ck">
        <color rgb="FFFDD4B4"/>
      </left>
      <right/>
      <top style="thick">
        <color rgb="FFFDD4B4"/>
      </top>
      <bottom style="thick">
        <color rgb="FFFDD4B4"/>
      </bottom>
      <diagonal/>
    </border>
    <border>
      <left/>
      <right/>
      <top style="thick">
        <color rgb="FFFDD4B4"/>
      </top>
      <bottom style="thick">
        <color rgb="FFFDD4B4"/>
      </bottom>
      <diagonal/>
    </border>
    <border>
      <left/>
      <right style="thick">
        <color rgb="FFFDD4B4"/>
      </right>
      <top style="thick">
        <color rgb="FFFDD4B4"/>
      </top>
      <bottom style="thick">
        <color rgb="FFFDD4B4"/>
      </bottom>
      <diagonal/>
    </border>
    <border>
      <left style="thick">
        <color rgb="FFFDD4B4"/>
      </left>
      <right/>
      <top style="thick">
        <color rgb="FFFDD4B4"/>
      </top>
      <bottom/>
      <diagonal/>
    </border>
    <border>
      <left/>
      <right/>
      <top style="thick">
        <color rgb="FFFDD4B4"/>
      </top>
      <bottom/>
      <diagonal/>
    </border>
    <border>
      <left/>
      <right style="thick">
        <color rgb="FFFDD4B4"/>
      </right>
      <top style="thick">
        <color rgb="FFFDD4B4"/>
      </top>
      <bottom/>
      <diagonal/>
    </border>
    <border>
      <left style="thick">
        <color rgb="FFFDD4B4"/>
      </left>
      <right/>
      <top/>
      <bottom/>
      <diagonal/>
    </border>
    <border>
      <left/>
      <right style="thick">
        <color rgb="FFFDD4B4"/>
      </right>
      <top/>
      <bottom/>
      <diagonal/>
    </border>
    <border>
      <left style="thick">
        <color rgb="FFFDD4B4"/>
      </left>
      <right/>
      <top/>
      <bottom style="thick">
        <color rgb="FFFDD4B4"/>
      </bottom>
      <diagonal/>
    </border>
    <border>
      <left/>
      <right/>
      <top/>
      <bottom style="thick">
        <color rgb="FFFDD4B4"/>
      </bottom>
      <diagonal/>
    </border>
    <border>
      <left/>
      <right style="thick">
        <color rgb="FFFDD4B4"/>
      </right>
      <top/>
      <bottom style="thick">
        <color rgb="FFFDD4B4"/>
      </bottom>
      <diagonal/>
    </border>
    <border>
      <left style="thick">
        <color theme="5" tint="0.59996337778862885"/>
      </left>
      <right style="thick">
        <color theme="5" tint="0.59996337778862885"/>
      </right>
      <top style="thick">
        <color theme="5" tint="0.59996337778862885"/>
      </top>
      <bottom style="thick">
        <color theme="5" tint="0.59996337778862885"/>
      </bottom>
      <diagonal/>
    </border>
    <border>
      <left style="thick">
        <color theme="5" tint="0.59996337778862885"/>
      </left>
      <right/>
      <top style="thick">
        <color theme="5" tint="0.59996337778862885"/>
      </top>
      <bottom style="thick">
        <color theme="5" tint="0.59996337778862885"/>
      </bottom>
      <diagonal/>
    </border>
    <border>
      <left/>
      <right/>
      <top style="thick">
        <color theme="5" tint="0.59996337778862885"/>
      </top>
      <bottom style="thick">
        <color theme="5" tint="0.59996337778862885"/>
      </bottom>
      <diagonal/>
    </border>
    <border>
      <left/>
      <right style="thick">
        <color theme="5" tint="0.59996337778862885"/>
      </right>
      <top style="thick">
        <color theme="5" tint="0.59996337778862885"/>
      </top>
      <bottom style="thick">
        <color theme="5" tint="0.59996337778862885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8">
    <xf numFmtId="0" fontId="0" fillId="0" borderId="0" xfId="0"/>
    <xf numFmtId="20" fontId="0" fillId="0" borderId="0" xfId="0" applyNumberFormat="1"/>
    <xf numFmtId="0" fontId="2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3" borderId="5" xfId="0" applyFill="1" applyBorder="1"/>
    <xf numFmtId="0" fontId="0" fillId="3" borderId="6" xfId="0" applyFill="1" applyBorder="1"/>
    <xf numFmtId="0" fontId="0" fillId="3" borderId="0" xfId="0" applyFill="1"/>
    <xf numFmtId="0" fontId="0" fillId="3" borderId="8" xfId="0" applyFill="1" applyBorder="1"/>
    <xf numFmtId="0" fontId="0" fillId="3" borderId="10" xfId="0" applyFill="1" applyBorder="1"/>
    <xf numFmtId="0" fontId="0" fillId="3" borderId="11" xfId="0" applyFill="1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20" fontId="0" fillId="3" borderId="0" xfId="0" applyNumberFormat="1" applyFill="1"/>
    <xf numFmtId="20" fontId="0" fillId="3" borderId="2" xfId="0" applyNumberFormat="1" applyFill="1" applyBorder="1"/>
    <xf numFmtId="0" fontId="0" fillId="3" borderId="2" xfId="0" applyFill="1" applyBorder="1"/>
    <xf numFmtId="0" fontId="0" fillId="3" borderId="3" xfId="0" applyFill="1" applyBorder="1"/>
    <xf numFmtId="0" fontId="2" fillId="5" borderId="12" xfId="0" applyFont="1" applyFill="1" applyBorder="1"/>
    <xf numFmtId="0" fontId="3" fillId="5" borderId="12" xfId="0" applyFont="1" applyFill="1" applyBorder="1"/>
    <xf numFmtId="0" fontId="6" fillId="5" borderId="12" xfId="0" applyFont="1" applyFill="1" applyBorder="1"/>
    <xf numFmtId="0" fontId="2" fillId="5" borderId="12" xfId="0" applyFont="1" applyFill="1" applyBorder="1" applyAlignment="1">
      <alignment horizontal="center"/>
    </xf>
    <xf numFmtId="44" fontId="8" fillId="5" borderId="12" xfId="1" applyNumberFormat="1" applyFont="1" applyFill="1" applyBorder="1" applyAlignment="1">
      <alignment horizontal="center"/>
    </xf>
    <xf numFmtId="1" fontId="2" fillId="5" borderId="12" xfId="0" applyNumberFormat="1" applyFont="1" applyFill="1" applyBorder="1" applyAlignment="1">
      <alignment horizontal="center"/>
    </xf>
    <xf numFmtId="0" fontId="7" fillId="5" borderId="12" xfId="0" applyFont="1" applyFill="1" applyBorder="1"/>
    <xf numFmtId="0" fontId="7" fillId="6" borderId="12" xfId="0" applyFont="1" applyFill="1" applyBorder="1" applyAlignment="1">
      <alignment vertical="top"/>
    </xf>
    <xf numFmtId="0" fontId="7" fillId="6" borderId="12" xfId="0" applyFont="1" applyFill="1" applyBorder="1" applyAlignment="1">
      <alignment horizontal="center" vertical="top" wrapText="1"/>
    </xf>
    <xf numFmtId="0" fontId="7" fillId="6" borderId="12" xfId="0" applyFont="1" applyFill="1" applyBorder="1" applyAlignment="1">
      <alignment horizontal="center" vertical="top"/>
    </xf>
    <xf numFmtId="0" fontId="2" fillId="6" borderId="12" xfId="0" applyFont="1" applyFill="1" applyBorder="1"/>
    <xf numFmtId="0" fontId="2" fillId="4" borderId="12" xfId="0" applyFont="1" applyFill="1" applyBorder="1" applyAlignment="1">
      <alignment horizontal="center"/>
    </xf>
    <xf numFmtId="44" fontId="8" fillId="4" borderId="12" xfId="1" applyNumberFormat="1" applyFont="1" applyFill="1" applyBorder="1" applyAlignment="1">
      <alignment horizontal="center"/>
    </xf>
    <xf numFmtId="44" fontId="8" fillId="4" borderId="12" xfId="1" applyNumberFormat="1" applyFont="1" applyFill="1" applyBorder="1"/>
    <xf numFmtId="0" fontId="0" fillId="7" borderId="12" xfId="0" applyFill="1" applyBorder="1"/>
    <xf numFmtId="1" fontId="2" fillId="4" borderId="12" xfId="0" applyNumberFormat="1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164" fontId="2" fillId="6" borderId="12" xfId="0" applyNumberFormat="1" applyFont="1" applyFill="1" applyBorder="1" applyAlignment="1">
      <alignment horizontal="center"/>
    </xf>
    <xf numFmtId="164" fontId="2" fillId="4" borderId="12" xfId="0" applyNumberFormat="1" applyFont="1" applyFill="1" applyBorder="1" applyAlignment="1">
      <alignment horizontal="center"/>
    </xf>
    <xf numFmtId="0" fontId="0" fillId="0" borderId="0" xfId="0" applyFont="1"/>
    <xf numFmtId="0" fontId="0" fillId="10" borderId="12" xfId="0" applyFont="1" applyFill="1" applyBorder="1"/>
    <xf numFmtId="0" fontId="0" fillId="8" borderId="12" xfId="0" applyFont="1" applyFill="1" applyBorder="1"/>
    <xf numFmtId="0" fontId="11" fillId="8" borderId="12" xfId="0" applyFont="1" applyFill="1" applyBorder="1"/>
    <xf numFmtId="0" fontId="14" fillId="8" borderId="12" xfId="0" applyFont="1" applyFill="1" applyBorder="1"/>
    <xf numFmtId="0" fontId="12" fillId="6" borderId="12" xfId="0" applyFont="1" applyFill="1" applyBorder="1" applyAlignment="1">
      <alignment vertical="top"/>
    </xf>
    <xf numFmtId="0" fontId="12" fillId="6" borderId="12" xfId="0" applyFont="1" applyFill="1" applyBorder="1" applyAlignment="1">
      <alignment vertical="top" wrapText="1"/>
    </xf>
    <xf numFmtId="0" fontId="12" fillId="6" borderId="12" xfId="0" applyFont="1" applyFill="1" applyBorder="1" applyAlignment="1">
      <alignment horizontal="center" vertical="top" wrapText="1"/>
    </xf>
    <xf numFmtId="0" fontId="12" fillId="6" borderId="12" xfId="0" applyFont="1" applyFill="1" applyBorder="1" applyAlignment="1">
      <alignment horizontal="center" vertical="top"/>
    </xf>
    <xf numFmtId="0" fontId="0" fillId="6" borderId="12" xfId="0" applyFont="1" applyFill="1" applyBorder="1" applyAlignment="1">
      <alignment horizontal="center"/>
    </xf>
    <xf numFmtId="165" fontId="0" fillId="6" borderId="12" xfId="0" applyNumberFormat="1" applyFont="1" applyFill="1" applyBorder="1" applyAlignment="1">
      <alignment horizontal="center"/>
    </xf>
    <xf numFmtId="44" fontId="13" fillId="6" borderId="12" xfId="1" applyNumberFormat="1" applyFont="1" applyFill="1" applyBorder="1" applyAlignment="1">
      <alignment horizontal="center"/>
    </xf>
    <xf numFmtId="44" fontId="13" fillId="4" borderId="12" xfId="1" applyNumberFormat="1" applyFont="1" applyFill="1" applyBorder="1"/>
    <xf numFmtId="0" fontId="15" fillId="6" borderId="12" xfId="0" applyFont="1" applyFill="1" applyBorder="1"/>
    <xf numFmtId="9" fontId="8" fillId="6" borderId="12" xfId="1" applyNumberFormat="1" applyFont="1" applyFill="1" applyBorder="1" applyAlignment="1">
      <alignment horizontal="center"/>
    </xf>
    <xf numFmtId="0" fontId="10" fillId="9" borderId="0" xfId="0" applyFont="1" applyFill="1"/>
    <xf numFmtId="0" fontId="0" fillId="0" borderId="1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1" xfId="0" applyFill="1" applyBorder="1" applyAlignment="1">
      <alignment horizontal="center"/>
    </xf>
    <xf numFmtId="44" fontId="7" fillId="4" borderId="12" xfId="1" applyNumberFormat="1" applyFont="1" applyFill="1" applyBorder="1"/>
    <xf numFmtId="1" fontId="2" fillId="8" borderId="12" xfId="0" applyNumberFormat="1" applyFont="1" applyFill="1" applyBorder="1" applyAlignment="1">
      <alignment horizontal="center"/>
    </xf>
    <xf numFmtId="44" fontId="8" fillId="8" borderId="12" xfId="1" applyNumberFormat="1" applyFont="1" applyFill="1" applyBorder="1" applyAlignment="1">
      <alignment horizontal="center"/>
    </xf>
    <xf numFmtId="44" fontId="8" fillId="8" borderId="12" xfId="1" applyNumberFormat="1" applyFont="1" applyFill="1" applyBorder="1"/>
    <xf numFmtId="0" fontId="2" fillId="8" borderId="12" xfId="0" applyFont="1" applyFill="1" applyBorder="1"/>
    <xf numFmtId="164" fontId="2" fillId="4" borderId="12" xfId="1" applyFont="1" applyFill="1" applyBorder="1" applyAlignment="1">
      <alignment horizontal="center"/>
    </xf>
    <xf numFmtId="164" fontId="2" fillId="6" borderId="12" xfId="1" applyFont="1" applyFill="1" applyBorder="1" applyAlignment="1">
      <alignment horizontal="center"/>
    </xf>
    <xf numFmtId="0" fontId="7" fillId="6" borderId="12" xfId="0" applyFont="1" applyFill="1" applyBorder="1"/>
    <xf numFmtId="44" fontId="8" fillId="6" borderId="12" xfId="1" applyNumberFormat="1" applyFont="1" applyFill="1" applyBorder="1" applyAlignment="1">
      <alignment horizontal="center"/>
    </xf>
    <xf numFmtId="0" fontId="0" fillId="10" borderId="12" xfId="0" applyFill="1" applyBorder="1"/>
    <xf numFmtId="0" fontId="0" fillId="0" borderId="12" xfId="0" applyFill="1" applyBorder="1"/>
    <xf numFmtId="44" fontId="7" fillId="8" borderId="12" xfId="1" applyNumberFormat="1" applyFont="1" applyFill="1" applyBorder="1"/>
    <xf numFmtId="0" fontId="2" fillId="8" borderId="13" xfId="0" applyFont="1" applyFill="1" applyBorder="1" applyAlignment="1"/>
    <xf numFmtId="0" fontId="0" fillId="10" borderId="15" xfId="0" applyFill="1" applyBorder="1" applyAlignment="1"/>
    <xf numFmtId="0" fontId="2" fillId="8" borderId="15" xfId="0" applyFont="1" applyFill="1" applyBorder="1" applyAlignment="1"/>
    <xf numFmtId="49" fontId="2" fillId="6" borderId="12" xfId="0" applyNumberFormat="1" applyFont="1" applyFill="1" applyBorder="1" applyAlignment="1">
      <alignment horizontal="left"/>
    </xf>
    <xf numFmtId="164" fontId="2" fillId="8" borderId="12" xfId="1" applyFont="1" applyFill="1" applyBorder="1" applyAlignment="1">
      <alignment horizontal="center"/>
    </xf>
    <xf numFmtId="49" fontId="2" fillId="6" borderId="12" xfId="0" applyNumberFormat="1" applyFont="1" applyFill="1" applyBorder="1"/>
    <xf numFmtId="0" fontId="2" fillId="8" borderId="13" xfId="0" applyFont="1" applyFill="1" applyBorder="1" applyAlignment="1">
      <alignment horizontal="left"/>
    </xf>
    <xf numFmtId="0" fontId="2" fillId="8" borderId="15" xfId="0" applyFont="1" applyFill="1" applyBorder="1" applyAlignment="1">
      <alignment horizontal="left"/>
    </xf>
    <xf numFmtId="0" fontId="2" fillId="8" borderId="12" xfId="0" applyFont="1" applyFill="1" applyBorder="1" applyAlignment="1">
      <alignment horizontal="left"/>
    </xf>
    <xf numFmtId="164" fontId="2" fillId="8" borderId="12" xfId="0" applyNumberFormat="1" applyFont="1" applyFill="1" applyBorder="1" applyAlignment="1">
      <alignment horizontal="center"/>
    </xf>
    <xf numFmtId="44" fontId="8" fillId="6" borderId="12" xfId="1" applyNumberFormat="1" applyFont="1" applyFill="1" applyBorder="1"/>
    <xf numFmtId="164" fontId="2" fillId="0" borderId="12" xfId="1" applyFont="1" applyFill="1" applyBorder="1" applyAlignment="1">
      <alignment horizontal="center"/>
    </xf>
    <xf numFmtId="49" fontId="2" fillId="8" borderId="12" xfId="0" applyNumberFormat="1" applyFont="1" applyFill="1" applyBorder="1" applyAlignment="1">
      <alignment horizontal="left"/>
    </xf>
    <xf numFmtId="44" fontId="2" fillId="0" borderId="12" xfId="0" applyNumberFormat="1" applyFont="1" applyFill="1" applyBorder="1" applyAlignment="1">
      <alignment horizontal="center"/>
    </xf>
    <xf numFmtId="0" fontId="0" fillId="0" borderId="13" xfId="0" applyFill="1" applyBorder="1" applyAlignment="1"/>
    <xf numFmtId="0" fontId="0" fillId="0" borderId="14" xfId="0" applyBorder="1" applyAlignment="1"/>
    <xf numFmtId="0" fontId="0" fillId="0" borderId="15" xfId="0" applyBorder="1" applyAlignment="1"/>
    <xf numFmtId="0" fontId="2" fillId="8" borderId="13" xfId="0" applyFont="1" applyFill="1" applyBorder="1" applyAlignment="1">
      <alignment horizontal="left"/>
    </xf>
    <xf numFmtId="0" fontId="2" fillId="8" borderId="15" xfId="0" applyFont="1" applyFill="1" applyBorder="1" applyAlignment="1">
      <alignment horizontal="left"/>
    </xf>
    <xf numFmtId="0" fontId="8" fillId="6" borderId="13" xfId="0" applyFont="1" applyFill="1" applyBorder="1" applyAlignment="1">
      <alignment horizontal="right"/>
    </xf>
    <xf numFmtId="0" fontId="8" fillId="6" borderId="14" xfId="0" applyFont="1" applyFill="1" applyBorder="1" applyAlignment="1">
      <alignment horizontal="right"/>
    </xf>
    <xf numFmtId="0" fontId="2" fillId="6" borderId="13" xfId="0" applyFont="1" applyFill="1" applyBorder="1" applyAlignment="1">
      <alignment horizontal="right"/>
    </xf>
    <xf numFmtId="0" fontId="2" fillId="6" borderId="15" xfId="0" applyFont="1" applyFill="1" applyBorder="1" applyAlignment="1">
      <alignment horizontal="right"/>
    </xf>
    <xf numFmtId="0" fontId="2" fillId="8" borderId="13" xfId="0" applyFont="1" applyFill="1" applyBorder="1" applyAlignment="1"/>
    <xf numFmtId="0" fontId="2" fillId="8" borderId="15" xfId="0" applyFont="1" applyFill="1" applyBorder="1" applyAlignment="1"/>
    <xf numFmtId="0" fontId="4" fillId="6" borderId="12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2" fillId="6" borderId="12" xfId="0" applyFont="1" applyFill="1" applyBorder="1" applyAlignment="1">
      <alignment horizontal="center"/>
    </xf>
    <xf numFmtId="0" fontId="13" fillId="6" borderId="12" xfId="0" applyFont="1" applyFill="1" applyBorder="1" applyAlignment="1">
      <alignment horizontal="center"/>
    </xf>
    <xf numFmtId="0" fontId="12" fillId="8" borderId="12" xfId="0" applyFont="1" applyFill="1" applyBorder="1" applyAlignment="1">
      <alignment horizontal="left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colors>
    <mruColors>
      <color rgb="FFFDD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0DC8F-ACEF-5E48-9DAA-D9379F108208}">
  <dimension ref="A1:I38"/>
  <sheetViews>
    <sheetView tabSelected="1" workbookViewId="0">
      <selection activeCell="D3" sqref="D3:F3"/>
    </sheetView>
  </sheetViews>
  <sheetFormatPr defaultColWidth="11" defaultRowHeight="15.75" x14ac:dyDescent="0.25"/>
  <cols>
    <col min="1" max="1" width="2.375" customWidth="1"/>
    <col min="2" max="2" width="2.875" customWidth="1"/>
    <col min="3" max="3" width="24" customWidth="1"/>
    <col min="4" max="4" width="11.625" customWidth="1"/>
    <col min="5" max="5" width="11.375" customWidth="1"/>
    <col min="6" max="6" width="12" customWidth="1"/>
    <col min="9" max="9" width="2.5" customWidth="1"/>
  </cols>
  <sheetData>
    <row r="1" spans="1:9" ht="16.5" thickBot="1" x14ac:dyDescent="0.3"/>
    <row r="2" spans="1:9" ht="17.25" thickTop="1" thickBot="1" x14ac:dyDescent="0.3">
      <c r="B2" s="74"/>
      <c r="C2" s="74"/>
      <c r="D2" s="74"/>
      <c r="E2" s="74"/>
      <c r="F2" s="74"/>
      <c r="G2" s="74"/>
      <c r="H2" s="74"/>
      <c r="I2" s="74"/>
    </row>
    <row r="3" spans="1:9" ht="17.25" thickTop="1" thickBot="1" x14ac:dyDescent="0.3">
      <c r="B3" s="74"/>
      <c r="C3" s="74" t="s">
        <v>108</v>
      </c>
      <c r="D3" s="91" t="s">
        <v>122</v>
      </c>
      <c r="E3" s="92"/>
      <c r="F3" s="93"/>
      <c r="G3" s="74"/>
      <c r="H3" s="74"/>
      <c r="I3" s="74"/>
    </row>
    <row r="4" spans="1:9" ht="17.25" thickTop="1" thickBot="1" x14ac:dyDescent="0.3">
      <c r="B4" s="74"/>
      <c r="C4" s="74" t="s">
        <v>109</v>
      </c>
      <c r="D4" s="75"/>
      <c r="E4" s="74"/>
      <c r="F4" s="74"/>
      <c r="G4" s="74"/>
      <c r="H4" s="74"/>
      <c r="I4" s="74"/>
    </row>
    <row r="5" spans="1:9" ht="17.25" thickTop="1" thickBot="1" x14ac:dyDescent="0.3">
      <c r="B5" s="74"/>
      <c r="C5" s="74" t="s">
        <v>110</v>
      </c>
      <c r="D5" s="75"/>
      <c r="E5" s="74"/>
      <c r="F5" s="74"/>
      <c r="G5" s="74"/>
      <c r="H5" s="74"/>
      <c r="I5" s="74"/>
    </row>
    <row r="6" spans="1:9" ht="17.25" thickTop="1" thickBot="1" x14ac:dyDescent="0.3">
      <c r="B6" s="74"/>
      <c r="C6" s="74"/>
      <c r="D6" s="74"/>
      <c r="E6" s="74"/>
      <c r="F6" s="74"/>
      <c r="G6" s="74"/>
      <c r="H6" s="74"/>
      <c r="I6" s="74"/>
    </row>
    <row r="7" spans="1:9" ht="17.25" thickTop="1" thickBot="1" x14ac:dyDescent="0.3"/>
    <row r="8" spans="1:9" ht="16.5" customHeight="1" thickTop="1" thickBot="1" x14ac:dyDescent="0.55000000000000004">
      <c r="A8" s="2"/>
      <c r="B8" s="22"/>
      <c r="C8" s="23"/>
      <c r="D8" s="23"/>
      <c r="E8" s="22"/>
      <c r="F8" s="22"/>
      <c r="G8" s="22"/>
      <c r="H8" s="22"/>
      <c r="I8" s="22"/>
    </row>
    <row r="9" spans="1:9" ht="17.25" thickTop="1" thickBot="1" x14ac:dyDescent="0.3">
      <c r="A9" s="2"/>
      <c r="B9" s="22"/>
      <c r="C9" s="102" t="s">
        <v>97</v>
      </c>
      <c r="D9" s="103"/>
      <c r="E9" s="103"/>
      <c r="F9" s="103"/>
      <c r="G9" s="103"/>
      <c r="H9" s="103"/>
      <c r="I9" s="22"/>
    </row>
    <row r="10" spans="1:9" ht="31.5" thickTop="1" thickBot="1" x14ac:dyDescent="0.3">
      <c r="A10" s="2"/>
      <c r="B10" s="24"/>
      <c r="C10" s="29" t="s">
        <v>0</v>
      </c>
      <c r="D10" s="30" t="s">
        <v>98</v>
      </c>
      <c r="E10" s="30" t="s">
        <v>99</v>
      </c>
      <c r="F10" s="30" t="s">
        <v>100</v>
      </c>
      <c r="G10" s="30" t="s">
        <v>101</v>
      </c>
      <c r="H10" s="31" t="s">
        <v>1</v>
      </c>
      <c r="I10" s="24"/>
    </row>
    <row r="11" spans="1:9" ht="17.25" thickTop="1" thickBot="1" x14ac:dyDescent="0.3">
      <c r="A11" s="2"/>
      <c r="B11" s="24"/>
      <c r="C11" s="32" t="s">
        <v>2</v>
      </c>
      <c r="D11" s="38"/>
      <c r="E11" s="38"/>
      <c r="F11" s="37">
        <v>20</v>
      </c>
      <c r="G11" s="34">
        <v>50</v>
      </c>
      <c r="H11" s="35">
        <f>F11*G11</f>
        <v>1000</v>
      </c>
      <c r="I11" s="24"/>
    </row>
    <row r="12" spans="1:9" ht="17.25" thickTop="1" thickBot="1" x14ac:dyDescent="0.3">
      <c r="A12" s="2"/>
      <c r="B12" s="24"/>
      <c r="C12" s="32" t="s">
        <v>9</v>
      </c>
      <c r="D12" s="25"/>
      <c r="E12" s="25"/>
      <c r="F12" s="27"/>
      <c r="G12" s="26"/>
      <c r="H12" s="35">
        <v>1500</v>
      </c>
      <c r="I12" s="24"/>
    </row>
    <row r="13" spans="1:9" ht="17.25" thickTop="1" thickBot="1" x14ac:dyDescent="0.3">
      <c r="A13" s="2"/>
      <c r="B13" s="24"/>
      <c r="C13" s="32" t="s">
        <v>3</v>
      </c>
      <c r="D13" s="38"/>
      <c r="E13" s="38"/>
      <c r="F13" s="37">
        <v>20</v>
      </c>
      <c r="G13" s="34">
        <v>795</v>
      </c>
      <c r="H13" s="35">
        <f>F13*G13</f>
        <v>15900</v>
      </c>
      <c r="I13" s="24"/>
    </row>
    <row r="14" spans="1:9" ht="17.25" thickTop="1" thickBot="1" x14ac:dyDescent="0.3">
      <c r="A14" s="2"/>
      <c r="B14" s="24"/>
      <c r="C14" s="32" t="s">
        <v>6</v>
      </c>
      <c r="D14" s="33">
        <v>20</v>
      </c>
      <c r="E14" s="33">
        <v>7</v>
      </c>
      <c r="F14" s="37">
        <f>D14*E14</f>
        <v>140</v>
      </c>
      <c r="G14" s="34">
        <v>105</v>
      </c>
      <c r="H14" s="35">
        <f t="shared" ref="H14:H16" si="0">F14*G14</f>
        <v>14700</v>
      </c>
      <c r="I14" s="24"/>
    </row>
    <row r="15" spans="1:9" ht="17.25" thickTop="1" thickBot="1" x14ac:dyDescent="0.3">
      <c r="A15" s="2" t="s">
        <v>96</v>
      </c>
      <c r="B15" s="24"/>
      <c r="C15" s="32" t="s">
        <v>5</v>
      </c>
      <c r="D15" s="33">
        <v>20</v>
      </c>
      <c r="E15" s="33">
        <v>10</v>
      </c>
      <c r="F15" s="37">
        <f t="shared" ref="F15:F16" si="1">D15*E15</f>
        <v>200</v>
      </c>
      <c r="G15" s="34">
        <v>50</v>
      </c>
      <c r="H15" s="35">
        <f t="shared" si="0"/>
        <v>10000</v>
      </c>
      <c r="I15" s="24"/>
    </row>
    <row r="16" spans="1:9" ht="17.25" thickTop="1" thickBot="1" x14ac:dyDescent="0.3">
      <c r="A16" s="2"/>
      <c r="B16" s="24"/>
      <c r="C16" s="32" t="s">
        <v>7</v>
      </c>
      <c r="D16" s="33">
        <v>20</v>
      </c>
      <c r="E16" s="33">
        <v>7</v>
      </c>
      <c r="F16" s="37">
        <f t="shared" si="1"/>
        <v>140</v>
      </c>
      <c r="G16" s="34">
        <v>35</v>
      </c>
      <c r="H16" s="35">
        <f t="shared" si="0"/>
        <v>4900</v>
      </c>
      <c r="I16" s="24"/>
    </row>
    <row r="17" spans="1:9" ht="17.25" thickTop="1" thickBot="1" x14ac:dyDescent="0.3">
      <c r="A17" s="2"/>
      <c r="B17" s="24"/>
      <c r="C17" s="32" t="s">
        <v>4</v>
      </c>
      <c r="D17" s="77"/>
      <c r="E17" s="78"/>
      <c r="F17" s="81"/>
      <c r="G17" s="81"/>
      <c r="H17" s="68"/>
      <c r="I17" s="24"/>
    </row>
    <row r="18" spans="1:9" ht="17.25" thickTop="1" thickBot="1" x14ac:dyDescent="0.3">
      <c r="A18" s="2"/>
      <c r="B18" s="24"/>
      <c r="C18" s="80" t="s">
        <v>111</v>
      </c>
      <c r="D18" s="77"/>
      <c r="E18" s="78"/>
      <c r="F18" s="81"/>
      <c r="G18" s="71">
        <v>500</v>
      </c>
      <c r="H18" s="68"/>
      <c r="I18" s="24"/>
    </row>
    <row r="19" spans="1:9" ht="17.25" thickTop="1" thickBot="1" x14ac:dyDescent="0.3">
      <c r="A19" s="2"/>
      <c r="B19" s="24"/>
      <c r="C19" s="80" t="s">
        <v>112</v>
      </c>
      <c r="D19" s="77"/>
      <c r="E19" s="78"/>
      <c r="F19" s="81"/>
      <c r="G19" s="71">
        <v>100</v>
      </c>
      <c r="H19" s="68"/>
      <c r="I19" s="24"/>
    </row>
    <row r="20" spans="1:9" ht="17.25" thickTop="1" thickBot="1" x14ac:dyDescent="0.3">
      <c r="A20" s="2"/>
      <c r="B20" s="24"/>
      <c r="C20" s="80" t="s">
        <v>113</v>
      </c>
      <c r="D20" s="100"/>
      <c r="E20" s="101"/>
      <c r="F20" s="81"/>
      <c r="G20" s="71">
        <v>250</v>
      </c>
      <c r="H20" s="68"/>
      <c r="I20" s="24"/>
    </row>
    <row r="21" spans="1:9" ht="17.25" thickTop="1" thickBot="1" x14ac:dyDescent="0.3">
      <c r="A21" s="2"/>
      <c r="B21" s="24"/>
      <c r="C21" s="80" t="s">
        <v>114</v>
      </c>
      <c r="D21" s="77"/>
      <c r="E21" s="79"/>
      <c r="F21" s="81"/>
      <c r="G21" s="71">
        <v>150</v>
      </c>
      <c r="H21" s="68"/>
      <c r="I21" s="24"/>
    </row>
    <row r="22" spans="1:9" ht="17.25" thickTop="1" thickBot="1" x14ac:dyDescent="0.3">
      <c r="A22" s="2"/>
      <c r="B22" s="24"/>
      <c r="C22" s="80" t="s">
        <v>115</v>
      </c>
      <c r="D22" s="77"/>
      <c r="E22" s="79"/>
      <c r="F22" s="81"/>
      <c r="G22" s="88">
        <v>200</v>
      </c>
      <c r="H22" s="68"/>
      <c r="I22" s="24"/>
    </row>
    <row r="23" spans="1:9" ht="17.25" thickTop="1" thickBot="1" x14ac:dyDescent="0.3">
      <c r="A23" s="2"/>
      <c r="B23" s="24"/>
      <c r="C23" s="89"/>
      <c r="D23" s="100"/>
      <c r="E23" s="101"/>
      <c r="F23" s="66" t="s">
        <v>92</v>
      </c>
      <c r="G23" s="70">
        <f>SUM(G18:G22)</f>
        <v>1200</v>
      </c>
      <c r="H23" s="68"/>
      <c r="I23" s="24"/>
    </row>
    <row r="24" spans="1:9" ht="17.25" thickTop="1" thickBot="1" x14ac:dyDescent="0.3">
      <c r="A24" s="2"/>
      <c r="B24" s="24"/>
      <c r="C24" s="69"/>
      <c r="D24" s="98" t="s">
        <v>106</v>
      </c>
      <c r="E24" s="99"/>
      <c r="F24" s="37">
        <v>5</v>
      </c>
      <c r="G24" s="73">
        <f>G23</f>
        <v>1200</v>
      </c>
      <c r="H24" s="35">
        <f>F24*G24</f>
        <v>6000</v>
      </c>
      <c r="I24" s="24"/>
    </row>
    <row r="25" spans="1:9" ht="17.25" thickTop="1" thickBot="1" x14ac:dyDescent="0.3">
      <c r="A25" s="2"/>
      <c r="B25" s="24"/>
      <c r="C25" s="32" t="s">
        <v>8</v>
      </c>
      <c r="D25" s="83"/>
      <c r="E25" s="84"/>
      <c r="F25" s="86"/>
      <c r="G25" s="67"/>
      <c r="H25" s="68"/>
      <c r="I25" s="24"/>
    </row>
    <row r="26" spans="1:9" ht="17.25" thickTop="1" thickBot="1" x14ac:dyDescent="0.3">
      <c r="A26" s="2"/>
      <c r="B26" s="24"/>
      <c r="C26" s="82" t="s">
        <v>116</v>
      </c>
      <c r="D26" s="83"/>
      <c r="E26" s="84"/>
      <c r="F26" s="86"/>
      <c r="G26" s="39">
        <v>145</v>
      </c>
      <c r="H26" s="68"/>
      <c r="I26" s="24"/>
    </row>
    <row r="27" spans="1:9" ht="17.25" thickTop="1" thickBot="1" x14ac:dyDescent="0.3">
      <c r="A27" s="2"/>
      <c r="B27" s="24"/>
      <c r="C27" s="82" t="s">
        <v>117</v>
      </c>
      <c r="D27" s="83"/>
      <c r="E27" s="84"/>
      <c r="F27" s="86"/>
      <c r="G27" s="39">
        <v>20</v>
      </c>
      <c r="H27" s="68"/>
      <c r="I27" s="24"/>
    </row>
    <row r="28" spans="1:9" ht="17.25" thickTop="1" thickBot="1" x14ac:dyDescent="0.3">
      <c r="A28" s="2"/>
      <c r="B28" s="24"/>
      <c r="C28" s="82" t="s">
        <v>118</v>
      </c>
      <c r="D28" s="83"/>
      <c r="E28" s="84"/>
      <c r="F28" s="86"/>
      <c r="G28" s="39">
        <v>850</v>
      </c>
      <c r="H28" s="68"/>
      <c r="I28" s="24"/>
    </row>
    <row r="29" spans="1:9" ht="17.25" thickTop="1" thickBot="1" x14ac:dyDescent="0.3">
      <c r="A29" s="2"/>
      <c r="B29" s="24"/>
      <c r="C29" s="82" t="s">
        <v>119</v>
      </c>
      <c r="D29" s="85"/>
      <c r="E29" s="85"/>
      <c r="F29" s="86"/>
      <c r="G29" s="39">
        <v>30</v>
      </c>
      <c r="H29" s="68"/>
      <c r="I29" s="24"/>
    </row>
    <row r="30" spans="1:9" ht="17.25" thickTop="1" thickBot="1" x14ac:dyDescent="0.3">
      <c r="A30" s="2"/>
      <c r="B30" s="24"/>
      <c r="C30" s="82" t="s">
        <v>120</v>
      </c>
      <c r="D30" s="94"/>
      <c r="E30" s="95"/>
      <c r="F30" s="86"/>
      <c r="G30" s="39">
        <v>5</v>
      </c>
      <c r="H30" s="68"/>
      <c r="I30" s="24"/>
    </row>
    <row r="31" spans="1:9" ht="17.25" thickTop="1" thickBot="1" x14ac:dyDescent="0.3">
      <c r="A31" s="2"/>
      <c r="B31" s="24"/>
      <c r="C31" s="69"/>
      <c r="D31" s="96" t="s">
        <v>121</v>
      </c>
      <c r="E31" s="97"/>
      <c r="F31" s="93"/>
      <c r="G31" s="40">
        <f>SUM(G26:G30)</f>
        <v>1050</v>
      </c>
      <c r="H31" s="87">
        <f>G31</f>
        <v>1050</v>
      </c>
      <c r="I31" s="24"/>
    </row>
    <row r="32" spans="1:9" ht="17.25" thickTop="1" thickBot="1" x14ac:dyDescent="0.3">
      <c r="A32" s="2"/>
      <c r="B32" s="24"/>
      <c r="C32" s="54" t="s">
        <v>105</v>
      </c>
      <c r="D32" s="22"/>
      <c r="E32" s="25"/>
      <c r="F32" s="27"/>
      <c r="G32" s="26"/>
      <c r="H32" s="65">
        <f>SUM(H11:H31)</f>
        <v>55050</v>
      </c>
      <c r="I32" s="24"/>
    </row>
    <row r="33" spans="1:9" ht="17.25" thickTop="1" thickBot="1" x14ac:dyDescent="0.3">
      <c r="A33" s="2"/>
      <c r="B33" s="24"/>
      <c r="C33" s="54" t="s">
        <v>104</v>
      </c>
      <c r="D33" s="22"/>
      <c r="E33" s="25"/>
      <c r="F33" s="27"/>
      <c r="G33" s="55">
        <v>0.2</v>
      </c>
      <c r="H33" s="35">
        <f>G33*H32</f>
        <v>11010</v>
      </c>
      <c r="I33" s="24"/>
    </row>
    <row r="34" spans="1:9" ht="17.25" thickTop="1" thickBot="1" x14ac:dyDescent="0.3">
      <c r="A34" s="2"/>
      <c r="B34" s="24"/>
      <c r="C34" s="72" t="s">
        <v>107</v>
      </c>
      <c r="D34" s="28"/>
      <c r="E34" s="25"/>
      <c r="F34" s="25"/>
      <c r="G34" s="26"/>
      <c r="H34" s="65">
        <f>H32+H33</f>
        <v>66060</v>
      </c>
      <c r="I34" s="24"/>
    </row>
    <row r="35" spans="1:9" ht="17.25" thickTop="1" thickBot="1" x14ac:dyDescent="0.3">
      <c r="A35" s="2"/>
      <c r="B35" s="24"/>
      <c r="C35" s="22"/>
      <c r="D35" s="22"/>
      <c r="E35" s="22"/>
      <c r="F35" s="22"/>
      <c r="G35" s="22"/>
      <c r="H35" s="22"/>
      <c r="I35" s="24"/>
    </row>
    <row r="36" spans="1:9" ht="17.25" thickTop="1" thickBot="1" x14ac:dyDescent="0.3">
      <c r="A36" s="2"/>
      <c r="B36" s="24"/>
      <c r="C36" s="28" t="s">
        <v>95</v>
      </c>
      <c r="D36" s="28"/>
      <c r="E36" s="90">
        <f>H34/20</f>
        <v>3303</v>
      </c>
      <c r="F36" s="25"/>
      <c r="G36" s="26"/>
      <c r="H36" s="76"/>
      <c r="I36" s="24"/>
    </row>
    <row r="37" spans="1:9" ht="17.25" thickTop="1" thickBot="1" x14ac:dyDescent="0.3">
      <c r="B37" s="36"/>
      <c r="C37" s="36"/>
      <c r="D37" s="36"/>
      <c r="E37" s="36"/>
      <c r="F37" s="36"/>
      <c r="G37" s="36"/>
      <c r="H37" s="36"/>
      <c r="I37" s="36"/>
    </row>
    <row r="38" spans="1:9" ht="16.5" thickTop="1" x14ac:dyDescent="0.25"/>
  </sheetData>
  <mergeCells count="7">
    <mergeCell ref="D3:F3"/>
    <mergeCell ref="D30:E30"/>
    <mergeCell ref="D31:F31"/>
    <mergeCell ref="D24:E24"/>
    <mergeCell ref="D20:E20"/>
    <mergeCell ref="D23:E23"/>
    <mergeCell ref="C9:H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CF3ED-5830-E44A-9B42-00E4D98BC7B8}">
  <dimension ref="B2:H40"/>
  <sheetViews>
    <sheetView showGridLines="0" showRowColHeaders="0" topLeftCell="A16" workbookViewId="0">
      <selection activeCell="C111" sqref="C111"/>
    </sheetView>
  </sheetViews>
  <sheetFormatPr defaultColWidth="11" defaultRowHeight="15.75" x14ac:dyDescent="0.25"/>
  <cols>
    <col min="1" max="1" width="2.125" customWidth="1"/>
    <col min="2" max="2" width="3.5" customWidth="1"/>
    <col min="3" max="3" width="7.375" customWidth="1"/>
    <col min="4" max="4" width="13.625" customWidth="1"/>
    <col min="6" max="6" width="24" bestFit="1" customWidth="1"/>
    <col min="7" max="7" width="27.5" bestFit="1" customWidth="1"/>
    <col min="8" max="8" width="3.5" customWidth="1"/>
  </cols>
  <sheetData>
    <row r="2" spans="2:8" x14ac:dyDescent="0.25">
      <c r="B2" s="3"/>
      <c r="C2" s="3"/>
      <c r="D2" s="3"/>
      <c r="E2" s="3"/>
      <c r="F2" s="3"/>
      <c r="G2" s="3"/>
      <c r="H2" s="3"/>
    </row>
    <row r="3" spans="2:8" ht="18.75" x14ac:dyDescent="0.3">
      <c r="B3" s="3"/>
      <c r="C3" s="104" t="s">
        <v>103</v>
      </c>
      <c r="D3" s="104"/>
      <c r="E3" s="104"/>
      <c r="F3" s="104"/>
      <c r="G3" s="104"/>
      <c r="H3" s="4"/>
    </row>
    <row r="4" spans="2:8" x14ac:dyDescent="0.25">
      <c r="B4" s="3"/>
      <c r="C4" s="3"/>
      <c r="D4" s="3"/>
      <c r="E4" s="3"/>
      <c r="F4" s="3"/>
      <c r="G4" s="3"/>
      <c r="H4" s="3"/>
    </row>
    <row r="5" spans="2:8" ht="16.5" thickBot="1" x14ac:dyDescent="0.3">
      <c r="B5" s="3"/>
      <c r="C5" s="56" t="s">
        <v>10</v>
      </c>
      <c r="D5" s="56" t="s">
        <v>12</v>
      </c>
      <c r="E5" s="56" t="s">
        <v>11</v>
      </c>
      <c r="F5" s="56" t="s">
        <v>88</v>
      </c>
      <c r="G5" s="56" t="s">
        <v>30</v>
      </c>
      <c r="H5" s="3"/>
    </row>
    <row r="6" spans="2:8" ht="17.25" thickTop="1" thickBot="1" x14ac:dyDescent="0.3">
      <c r="B6" s="3"/>
      <c r="C6" s="57">
        <v>1</v>
      </c>
      <c r="D6" s="5" t="s">
        <v>13</v>
      </c>
      <c r="E6" s="5" t="s">
        <v>14</v>
      </c>
      <c r="F6" s="5" t="s">
        <v>15</v>
      </c>
      <c r="G6" s="6" t="s">
        <v>86</v>
      </c>
      <c r="H6" s="3"/>
    </row>
    <row r="7" spans="2:8" ht="16.5" thickTop="1" x14ac:dyDescent="0.25">
      <c r="B7" s="3"/>
      <c r="C7" s="58">
        <v>2</v>
      </c>
      <c r="D7" s="7" t="s">
        <v>16</v>
      </c>
      <c r="E7" s="7" t="s">
        <v>17</v>
      </c>
      <c r="F7" s="7" t="s">
        <v>18</v>
      </c>
      <c r="G7" s="8"/>
      <c r="H7" s="3"/>
    </row>
    <row r="8" spans="2:8" x14ac:dyDescent="0.25">
      <c r="B8" s="3"/>
      <c r="C8" s="59"/>
      <c r="D8" s="9" t="s">
        <v>22</v>
      </c>
      <c r="E8" s="9" t="s">
        <v>23</v>
      </c>
      <c r="F8" s="9" t="s">
        <v>36</v>
      </c>
      <c r="G8" s="10"/>
      <c r="H8" s="3"/>
    </row>
    <row r="9" spans="2:8" x14ac:dyDescent="0.25">
      <c r="B9" s="3"/>
      <c r="C9" s="59"/>
      <c r="D9" s="9" t="s">
        <v>24</v>
      </c>
      <c r="E9" s="9" t="s">
        <v>42</v>
      </c>
      <c r="F9" s="9" t="s">
        <v>20</v>
      </c>
      <c r="G9" s="10" t="s">
        <v>32</v>
      </c>
      <c r="H9" s="3"/>
    </row>
    <row r="10" spans="2:8" x14ac:dyDescent="0.25">
      <c r="B10" s="3"/>
      <c r="C10" s="59"/>
      <c r="D10" s="9" t="s">
        <v>25</v>
      </c>
      <c r="E10" s="9" t="s">
        <v>23</v>
      </c>
      <c r="F10" s="9" t="s">
        <v>26</v>
      </c>
      <c r="G10" s="10"/>
      <c r="H10" s="3"/>
    </row>
    <row r="11" spans="2:8" ht="16.5" thickBot="1" x14ac:dyDescent="0.3">
      <c r="B11" s="3"/>
      <c r="C11" s="60"/>
      <c r="D11" s="11" t="s">
        <v>28</v>
      </c>
      <c r="E11" s="11" t="s">
        <v>27</v>
      </c>
      <c r="F11" s="11" t="s">
        <v>29</v>
      </c>
      <c r="G11" s="12" t="s">
        <v>31</v>
      </c>
      <c r="H11" s="3"/>
    </row>
    <row r="12" spans="2:8" ht="16.5" thickTop="1" x14ac:dyDescent="0.25">
      <c r="B12" s="3"/>
      <c r="C12" s="61">
        <v>3</v>
      </c>
      <c r="D12" s="13" t="s">
        <v>22</v>
      </c>
      <c r="E12" s="13" t="s">
        <v>23</v>
      </c>
      <c r="F12" s="13" t="s">
        <v>36</v>
      </c>
      <c r="G12" s="14"/>
      <c r="H12" s="3"/>
    </row>
    <row r="13" spans="2:8" x14ac:dyDescent="0.25">
      <c r="B13" s="3"/>
      <c r="C13" s="62"/>
      <c r="D13" t="s">
        <v>33</v>
      </c>
      <c r="E13" t="s">
        <v>42</v>
      </c>
      <c r="F13" t="s">
        <v>34</v>
      </c>
      <c r="G13" s="15" t="s">
        <v>32</v>
      </c>
      <c r="H13" s="3"/>
    </row>
    <row r="14" spans="2:8" x14ac:dyDescent="0.25">
      <c r="B14" s="3"/>
      <c r="C14" s="62"/>
      <c r="D14" s="1" t="s">
        <v>35</v>
      </c>
      <c r="E14" t="s">
        <v>23</v>
      </c>
      <c r="F14" t="s">
        <v>26</v>
      </c>
      <c r="G14" s="15"/>
      <c r="H14" s="3"/>
    </row>
    <row r="15" spans="2:8" ht="16.5" thickBot="1" x14ac:dyDescent="0.3">
      <c r="B15" s="3"/>
      <c r="C15" s="63"/>
      <c r="D15" s="16" t="s">
        <v>37</v>
      </c>
      <c r="E15" s="16" t="s">
        <v>27</v>
      </c>
      <c r="F15" s="16" t="s">
        <v>38</v>
      </c>
      <c r="G15" s="17" t="s">
        <v>31</v>
      </c>
      <c r="H15" s="3"/>
    </row>
    <row r="16" spans="2:8" ht="16.5" thickTop="1" x14ac:dyDescent="0.25">
      <c r="B16" s="3"/>
      <c r="C16" s="58">
        <v>4</v>
      </c>
      <c r="D16" s="7" t="s">
        <v>39</v>
      </c>
      <c r="E16" s="7" t="s">
        <v>23</v>
      </c>
      <c r="F16" s="7" t="s">
        <v>36</v>
      </c>
      <c r="G16" s="8"/>
      <c r="H16" s="3"/>
    </row>
    <row r="17" spans="2:8" x14ac:dyDescent="0.25">
      <c r="B17" s="3"/>
      <c r="C17" s="59"/>
      <c r="D17" s="18" t="s">
        <v>40</v>
      </c>
      <c r="E17" s="9" t="s">
        <v>70</v>
      </c>
      <c r="F17" s="9" t="s">
        <v>41</v>
      </c>
      <c r="G17" s="10" t="s">
        <v>43</v>
      </c>
      <c r="H17" s="3"/>
    </row>
    <row r="18" spans="2:8" x14ac:dyDescent="0.25">
      <c r="B18" s="3"/>
      <c r="C18" s="59"/>
      <c r="D18" s="9" t="s">
        <v>44</v>
      </c>
      <c r="E18" s="9" t="s">
        <v>23</v>
      </c>
      <c r="F18" s="9" t="s">
        <v>26</v>
      </c>
      <c r="G18" s="10"/>
      <c r="H18" s="3"/>
    </row>
    <row r="19" spans="2:8" ht="16.5" thickBot="1" x14ac:dyDescent="0.3">
      <c r="B19" s="3"/>
      <c r="C19" s="60"/>
      <c r="D19" s="11" t="s">
        <v>45</v>
      </c>
      <c r="E19" s="11" t="s">
        <v>27</v>
      </c>
      <c r="F19" s="11" t="s">
        <v>46</v>
      </c>
      <c r="G19" s="12" t="s">
        <v>31</v>
      </c>
      <c r="H19" s="3"/>
    </row>
    <row r="20" spans="2:8" ht="16.5" thickTop="1" x14ac:dyDescent="0.25">
      <c r="B20" s="3"/>
      <c r="C20" s="61">
        <v>5</v>
      </c>
      <c r="D20" s="13" t="s">
        <v>47</v>
      </c>
      <c r="E20" s="13" t="s">
        <v>23</v>
      </c>
      <c r="F20" s="13" t="s">
        <v>36</v>
      </c>
      <c r="G20" s="14"/>
      <c r="H20" s="3"/>
    </row>
    <row r="21" spans="2:8" x14ac:dyDescent="0.25">
      <c r="B21" s="3"/>
      <c r="C21" s="62"/>
      <c r="D21" t="s">
        <v>48</v>
      </c>
      <c r="E21" t="s">
        <v>42</v>
      </c>
      <c r="F21" t="s">
        <v>49</v>
      </c>
      <c r="G21" s="15" t="s">
        <v>50</v>
      </c>
      <c r="H21" s="3"/>
    </row>
    <row r="22" spans="2:8" x14ac:dyDescent="0.25">
      <c r="B22" s="3"/>
      <c r="C22" s="62"/>
      <c r="D22" t="s">
        <v>51</v>
      </c>
      <c r="E22" t="s">
        <v>23</v>
      </c>
      <c r="F22" t="s">
        <v>26</v>
      </c>
      <c r="G22" s="15"/>
      <c r="H22" s="3"/>
    </row>
    <row r="23" spans="2:8" ht="16.5" thickBot="1" x14ac:dyDescent="0.3">
      <c r="B23" s="3"/>
      <c r="C23" s="63"/>
      <c r="D23" s="16" t="s">
        <v>52</v>
      </c>
      <c r="E23" s="16" t="s">
        <v>27</v>
      </c>
      <c r="F23" s="16" t="s">
        <v>53</v>
      </c>
      <c r="G23" s="17" t="s">
        <v>54</v>
      </c>
      <c r="H23" s="3"/>
    </row>
    <row r="24" spans="2:8" ht="16.5" thickTop="1" x14ac:dyDescent="0.25">
      <c r="B24" s="3"/>
      <c r="C24" s="58">
        <v>6</v>
      </c>
      <c r="D24" s="7" t="s">
        <v>55</v>
      </c>
      <c r="E24" s="7" t="s">
        <v>23</v>
      </c>
      <c r="F24" s="7" t="s">
        <v>56</v>
      </c>
      <c r="G24" s="8"/>
      <c r="H24" s="3"/>
    </row>
    <row r="25" spans="2:8" x14ac:dyDescent="0.25">
      <c r="B25" s="3"/>
      <c r="C25" s="59"/>
      <c r="D25" s="9" t="s">
        <v>59</v>
      </c>
      <c r="E25" s="9" t="s">
        <v>19</v>
      </c>
      <c r="F25" s="9" t="s">
        <v>57</v>
      </c>
      <c r="G25" s="10" t="s">
        <v>58</v>
      </c>
      <c r="H25" s="3"/>
    </row>
    <row r="26" spans="2:8" x14ac:dyDescent="0.25">
      <c r="B26" s="3"/>
      <c r="C26" s="59"/>
      <c r="D26" s="9" t="s">
        <v>60</v>
      </c>
      <c r="E26" s="9" t="s">
        <v>23</v>
      </c>
      <c r="F26" s="9" t="s">
        <v>56</v>
      </c>
      <c r="G26" s="10"/>
      <c r="H26" s="3"/>
    </row>
    <row r="27" spans="2:8" ht="16.5" thickBot="1" x14ac:dyDescent="0.3">
      <c r="B27" s="3"/>
      <c r="C27" s="60"/>
      <c r="D27" s="11" t="s">
        <v>62</v>
      </c>
      <c r="E27" s="11" t="s">
        <v>27</v>
      </c>
      <c r="F27" s="11" t="s">
        <v>61</v>
      </c>
      <c r="G27" s="12" t="s">
        <v>63</v>
      </c>
      <c r="H27" s="3"/>
    </row>
    <row r="28" spans="2:8" ht="16.5" thickTop="1" x14ac:dyDescent="0.25">
      <c r="B28" s="3"/>
      <c r="C28" s="61">
        <v>7</v>
      </c>
      <c r="D28" s="13" t="s">
        <v>64</v>
      </c>
      <c r="E28" s="13" t="s">
        <v>23</v>
      </c>
      <c r="F28" s="13" t="s">
        <v>36</v>
      </c>
      <c r="G28" s="14"/>
      <c r="H28" s="3"/>
    </row>
    <row r="29" spans="2:8" x14ac:dyDescent="0.25">
      <c r="B29" s="3"/>
      <c r="C29" s="62"/>
      <c r="D29" t="s">
        <v>65</v>
      </c>
      <c r="E29" t="s">
        <v>19</v>
      </c>
      <c r="F29" t="s">
        <v>66</v>
      </c>
      <c r="G29" s="15" t="s">
        <v>67</v>
      </c>
      <c r="H29" s="3"/>
    </row>
    <row r="30" spans="2:8" x14ac:dyDescent="0.25">
      <c r="B30" s="3"/>
      <c r="C30" s="62"/>
      <c r="D30" t="s">
        <v>21</v>
      </c>
      <c r="E30" t="s">
        <v>23</v>
      </c>
      <c r="F30" t="s">
        <v>26</v>
      </c>
      <c r="G30" s="15"/>
      <c r="H30" s="3"/>
    </row>
    <row r="31" spans="2:8" ht="16.5" thickBot="1" x14ac:dyDescent="0.3">
      <c r="B31" s="3"/>
      <c r="C31" s="63"/>
      <c r="D31" s="16" t="s">
        <v>68</v>
      </c>
      <c r="E31" s="16" t="s">
        <v>27</v>
      </c>
      <c r="F31" s="16" t="s">
        <v>69</v>
      </c>
      <c r="G31" s="17" t="s">
        <v>31</v>
      </c>
      <c r="H31" s="3"/>
    </row>
    <row r="32" spans="2:8" ht="16.5" thickTop="1" x14ac:dyDescent="0.25">
      <c r="B32" s="3"/>
      <c r="C32" s="58">
        <v>8</v>
      </c>
      <c r="D32" s="7" t="s">
        <v>47</v>
      </c>
      <c r="E32" s="7" t="s">
        <v>23</v>
      </c>
      <c r="F32" s="7" t="s">
        <v>36</v>
      </c>
      <c r="G32" s="8"/>
      <c r="H32" s="3"/>
    </row>
    <row r="33" spans="2:8" x14ac:dyDescent="0.25">
      <c r="B33" s="3"/>
      <c r="C33" s="59"/>
      <c r="D33" s="9" t="s">
        <v>71</v>
      </c>
      <c r="E33" s="9" t="s">
        <v>42</v>
      </c>
      <c r="F33" s="9" t="s">
        <v>72</v>
      </c>
      <c r="G33" s="10" t="s">
        <v>32</v>
      </c>
      <c r="H33" s="3"/>
    </row>
    <row r="34" spans="2:8" x14ac:dyDescent="0.25">
      <c r="B34" s="3"/>
      <c r="C34" s="59"/>
      <c r="D34" s="9" t="s">
        <v>73</v>
      </c>
      <c r="E34" s="9" t="s">
        <v>23</v>
      </c>
      <c r="F34" s="9" t="s">
        <v>26</v>
      </c>
      <c r="G34" s="10"/>
      <c r="H34" s="3"/>
    </row>
    <row r="35" spans="2:8" ht="16.5" thickBot="1" x14ac:dyDescent="0.3">
      <c r="B35" s="3"/>
      <c r="C35" s="60"/>
      <c r="D35" s="11" t="s">
        <v>74</v>
      </c>
      <c r="E35" s="11" t="s">
        <v>27</v>
      </c>
      <c r="F35" s="11" t="s">
        <v>75</v>
      </c>
      <c r="G35" s="12" t="s">
        <v>63</v>
      </c>
      <c r="H35" s="3"/>
    </row>
    <row r="36" spans="2:8" ht="16.5" thickTop="1" x14ac:dyDescent="0.25">
      <c r="B36" s="3"/>
      <c r="C36" s="61">
        <v>9</v>
      </c>
      <c r="D36" s="13" t="s">
        <v>76</v>
      </c>
      <c r="E36" s="13" t="s">
        <v>23</v>
      </c>
      <c r="F36" s="13" t="s">
        <v>77</v>
      </c>
      <c r="G36" s="14"/>
      <c r="H36" s="3"/>
    </row>
    <row r="37" spans="2:8" x14ac:dyDescent="0.25">
      <c r="B37" s="3"/>
      <c r="C37" s="62"/>
      <c r="D37" t="s">
        <v>84</v>
      </c>
      <c r="E37" t="s">
        <v>78</v>
      </c>
      <c r="F37" t="s">
        <v>79</v>
      </c>
      <c r="G37" s="15"/>
      <c r="H37" s="3"/>
    </row>
    <row r="38" spans="2:8" ht="16.5" thickBot="1" x14ac:dyDescent="0.3">
      <c r="B38" s="3"/>
      <c r="C38" s="63"/>
      <c r="D38" s="16" t="s">
        <v>85</v>
      </c>
      <c r="E38" s="16" t="s">
        <v>14</v>
      </c>
      <c r="F38" s="16" t="s">
        <v>80</v>
      </c>
      <c r="G38" s="17" t="s">
        <v>87</v>
      </c>
      <c r="H38" s="3"/>
    </row>
    <row r="39" spans="2:8" ht="17.25" thickTop="1" thickBot="1" x14ac:dyDescent="0.3">
      <c r="B39" s="3"/>
      <c r="C39" s="64">
        <v>10</v>
      </c>
      <c r="D39" s="19" t="s">
        <v>81</v>
      </c>
      <c r="E39" s="20" t="s">
        <v>17</v>
      </c>
      <c r="F39" s="20" t="s">
        <v>82</v>
      </c>
      <c r="G39" s="21" t="s">
        <v>83</v>
      </c>
      <c r="H39" s="3"/>
    </row>
    <row r="40" spans="2:8" ht="16.5" thickTop="1" x14ac:dyDescent="0.25">
      <c r="B40" s="3"/>
      <c r="C40" s="3"/>
      <c r="D40" s="3"/>
      <c r="E40" s="3"/>
      <c r="F40" s="3"/>
      <c r="G40" s="3"/>
      <c r="H40" s="3"/>
    </row>
  </sheetData>
  <mergeCells count="1">
    <mergeCell ref="C3:G3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67240-F931-BC4D-8601-6F4345795126}">
  <dimension ref="B1:H17"/>
  <sheetViews>
    <sheetView workbookViewId="0">
      <selection activeCell="G5" sqref="G5:G15"/>
    </sheetView>
  </sheetViews>
  <sheetFormatPr defaultColWidth="11" defaultRowHeight="15.75" x14ac:dyDescent="0.25"/>
  <cols>
    <col min="1" max="1" width="3" style="41" customWidth="1"/>
    <col min="2" max="2" width="2.875" style="41" customWidth="1"/>
    <col min="3" max="3" width="4.5" style="41" customWidth="1"/>
    <col min="4" max="5" width="11.625" style="41" customWidth="1"/>
    <col min="6" max="6" width="11.75" style="41" customWidth="1"/>
    <col min="7" max="7" width="11" style="41"/>
    <col min="8" max="9" width="3.25" style="41" customWidth="1"/>
    <col min="10" max="16384" width="11" style="41"/>
  </cols>
  <sheetData>
    <row r="1" spans="2:8" ht="16.5" thickBot="1" x14ac:dyDescent="0.3"/>
    <row r="2" spans="2:8" ht="15" customHeight="1" thickTop="1" thickBot="1" x14ac:dyDescent="0.3">
      <c r="B2" s="43"/>
      <c r="C2" s="44"/>
      <c r="D2" s="44"/>
      <c r="E2" s="43"/>
      <c r="F2" s="43"/>
      <c r="G2" s="43"/>
      <c r="H2" s="43"/>
    </row>
    <row r="3" spans="2:8" ht="17.25" thickTop="1" thickBot="1" x14ac:dyDescent="0.3">
      <c r="B3" s="43"/>
      <c r="C3" s="105" t="s">
        <v>91</v>
      </c>
      <c r="D3" s="106"/>
      <c r="E3" s="106"/>
      <c r="F3" s="106"/>
      <c r="G3" s="106"/>
      <c r="H3" s="43"/>
    </row>
    <row r="4" spans="2:8" ht="17.25" customHeight="1" thickTop="1" thickBot="1" x14ac:dyDescent="0.3">
      <c r="B4" s="45"/>
      <c r="C4" s="46" t="s">
        <v>10</v>
      </c>
      <c r="D4" s="47" t="s">
        <v>89</v>
      </c>
      <c r="E4" s="48" t="s">
        <v>90</v>
      </c>
      <c r="F4" s="48" t="s">
        <v>93</v>
      </c>
      <c r="G4" s="49" t="s">
        <v>94</v>
      </c>
      <c r="H4" s="45"/>
    </row>
    <row r="5" spans="2:8" ht="17.25" thickTop="1" thickBot="1" x14ac:dyDescent="0.3">
      <c r="B5" s="45"/>
      <c r="C5" s="50">
        <v>1</v>
      </c>
      <c r="D5" s="50">
        <v>0</v>
      </c>
      <c r="E5" s="51">
        <f>D5/8</f>
        <v>0</v>
      </c>
      <c r="F5" s="52">
        <v>0.67</v>
      </c>
      <c r="G5" s="53">
        <f>E5*F5</f>
        <v>0</v>
      </c>
      <c r="H5" s="45"/>
    </row>
    <row r="6" spans="2:8" ht="17.25" thickTop="1" thickBot="1" x14ac:dyDescent="0.3">
      <c r="B6" s="45"/>
      <c r="C6" s="50">
        <v>2</v>
      </c>
      <c r="D6" s="50">
        <v>125</v>
      </c>
      <c r="E6" s="51">
        <f t="shared" ref="E6:E14" si="0">D6/8</f>
        <v>15.625</v>
      </c>
      <c r="F6" s="52">
        <v>0.67</v>
      </c>
      <c r="G6" s="53">
        <f t="shared" ref="G6:G14" si="1">E6*F6</f>
        <v>10.46875</v>
      </c>
      <c r="H6" s="45"/>
    </row>
    <row r="7" spans="2:8" ht="17.25" thickTop="1" thickBot="1" x14ac:dyDescent="0.3">
      <c r="B7" s="45"/>
      <c r="C7" s="50">
        <v>3</v>
      </c>
      <c r="D7" s="50">
        <v>320</v>
      </c>
      <c r="E7" s="51">
        <f t="shared" si="0"/>
        <v>40</v>
      </c>
      <c r="F7" s="52">
        <v>0.67</v>
      </c>
      <c r="G7" s="53">
        <f t="shared" si="1"/>
        <v>26.8</v>
      </c>
      <c r="H7" s="45"/>
    </row>
    <row r="8" spans="2:8" ht="17.25" thickTop="1" thickBot="1" x14ac:dyDescent="0.3">
      <c r="B8" s="45"/>
      <c r="C8" s="50">
        <v>4</v>
      </c>
      <c r="D8" s="50">
        <v>280</v>
      </c>
      <c r="E8" s="51">
        <f t="shared" si="0"/>
        <v>35</v>
      </c>
      <c r="F8" s="52">
        <v>0.67</v>
      </c>
      <c r="G8" s="53">
        <f t="shared" si="1"/>
        <v>23.450000000000003</v>
      </c>
      <c r="H8" s="45"/>
    </row>
    <row r="9" spans="2:8" ht="17.25" thickTop="1" thickBot="1" x14ac:dyDescent="0.3">
      <c r="B9" s="45"/>
      <c r="C9" s="50">
        <v>5</v>
      </c>
      <c r="D9" s="50">
        <v>455</v>
      </c>
      <c r="E9" s="51">
        <f t="shared" si="0"/>
        <v>56.875</v>
      </c>
      <c r="F9" s="52">
        <v>0.67</v>
      </c>
      <c r="G9" s="53">
        <f t="shared" si="1"/>
        <v>38.106250000000003</v>
      </c>
      <c r="H9" s="45"/>
    </row>
    <row r="10" spans="2:8" ht="17.25" thickTop="1" thickBot="1" x14ac:dyDescent="0.3">
      <c r="B10" s="45"/>
      <c r="C10" s="50">
        <v>6</v>
      </c>
      <c r="D10" s="50">
        <v>630</v>
      </c>
      <c r="E10" s="51">
        <f t="shared" si="0"/>
        <v>78.75</v>
      </c>
      <c r="F10" s="52">
        <v>0.67</v>
      </c>
      <c r="G10" s="53">
        <f t="shared" si="1"/>
        <v>52.762500000000003</v>
      </c>
      <c r="H10" s="45"/>
    </row>
    <row r="11" spans="2:8" ht="17.25" thickTop="1" thickBot="1" x14ac:dyDescent="0.3">
      <c r="B11" s="45"/>
      <c r="C11" s="50">
        <v>7</v>
      </c>
      <c r="D11" s="50">
        <v>295</v>
      </c>
      <c r="E11" s="51">
        <f t="shared" si="0"/>
        <v>36.875</v>
      </c>
      <c r="F11" s="52">
        <v>0.67</v>
      </c>
      <c r="G11" s="53">
        <f t="shared" si="1"/>
        <v>24.706250000000001</v>
      </c>
      <c r="H11" s="45"/>
    </row>
    <row r="12" spans="2:8" ht="17.25" thickTop="1" thickBot="1" x14ac:dyDescent="0.3">
      <c r="B12" s="45"/>
      <c r="C12" s="50">
        <v>8</v>
      </c>
      <c r="D12" s="50">
        <v>250</v>
      </c>
      <c r="E12" s="51">
        <f t="shared" si="0"/>
        <v>31.25</v>
      </c>
      <c r="F12" s="52">
        <v>0.67</v>
      </c>
      <c r="G12" s="53">
        <f t="shared" si="1"/>
        <v>20.9375</v>
      </c>
      <c r="H12" s="45"/>
    </row>
    <row r="13" spans="2:8" ht="17.25" thickTop="1" thickBot="1" x14ac:dyDescent="0.3">
      <c r="B13" s="45"/>
      <c r="C13" s="50">
        <v>9</v>
      </c>
      <c r="D13" s="50">
        <v>33</v>
      </c>
      <c r="E13" s="51">
        <f t="shared" si="0"/>
        <v>4.125</v>
      </c>
      <c r="F13" s="52">
        <v>0.67</v>
      </c>
      <c r="G13" s="53">
        <f t="shared" si="1"/>
        <v>2.7637500000000004</v>
      </c>
      <c r="H13" s="45"/>
    </row>
    <row r="14" spans="2:8" ht="17.25" thickTop="1" thickBot="1" x14ac:dyDescent="0.3">
      <c r="B14" s="45"/>
      <c r="C14" s="50">
        <v>10</v>
      </c>
      <c r="D14" s="50">
        <v>0</v>
      </c>
      <c r="E14" s="51">
        <f t="shared" si="0"/>
        <v>0</v>
      </c>
      <c r="F14" s="52">
        <v>0.67</v>
      </c>
      <c r="G14" s="53">
        <f t="shared" si="1"/>
        <v>0</v>
      </c>
      <c r="H14" s="45"/>
    </row>
    <row r="15" spans="2:8" ht="17.25" thickTop="1" thickBot="1" x14ac:dyDescent="0.3">
      <c r="B15" s="45"/>
      <c r="C15" s="107" t="s">
        <v>102</v>
      </c>
      <c r="D15" s="107"/>
      <c r="E15" s="107"/>
      <c r="F15" s="107"/>
      <c r="G15" s="53">
        <f>SUM(G5:G14)</f>
        <v>199.995</v>
      </c>
      <c r="H15" s="45"/>
    </row>
    <row r="16" spans="2:8" ht="17.25" thickTop="1" thickBot="1" x14ac:dyDescent="0.3">
      <c r="B16" s="42"/>
      <c r="C16" s="42"/>
      <c r="D16" s="42"/>
      <c r="E16" s="42"/>
      <c r="F16" s="42"/>
      <c r="G16" s="42"/>
      <c r="H16" s="42"/>
    </row>
    <row r="17" ht="16.5" thickTop="1" x14ac:dyDescent="0.25"/>
  </sheetData>
  <mergeCells count="2">
    <mergeCell ref="C3:G3"/>
    <mergeCell ref="C15: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Kosten Safari</vt:lpstr>
      <vt:lpstr>Dagprogramma</vt:lpstr>
      <vt:lpstr>Vervoer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Erik de Heer | Dubbelklik</cp:lastModifiedBy>
  <dcterms:created xsi:type="dcterms:W3CDTF">2020-08-26T15:22:58Z</dcterms:created>
  <dcterms:modified xsi:type="dcterms:W3CDTF">2021-01-05T15:25:57Z</dcterms:modified>
</cp:coreProperties>
</file>